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0416600-81F7-4488-B31C-D55C64A23836}" xr6:coauthVersionLast="47" xr6:coauthVersionMax="47" xr10:uidLastSave="{00000000-0000-0000-0000-000000000000}"/>
  <bookViews>
    <workbookView xWindow="-113" yWindow="-113" windowWidth="24267" windowHeight="13298" xr2:uid="{70EBFCF7-AB1C-4886-B8A9-1EA6C2C774A1}"/>
  </bookViews>
  <sheets>
    <sheet name="资产负债表" sheetId="1" r:id="rId1"/>
  </sheets>
  <definedNames>
    <definedName name="数据">资产负债表!$C$5:$D$38,资产负债表!$G$5:$H$38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G38" i="1"/>
  <c r="C38" i="1"/>
  <c r="D34" i="1"/>
  <c r="H36" i="1"/>
  <c r="D26" i="1"/>
  <c r="D30" i="1" s="1"/>
  <c r="H24" i="1"/>
  <c r="D18" i="1"/>
  <c r="D38" i="1" s="1"/>
  <c r="H17" i="1"/>
  <c r="H28" i="1" s="1"/>
  <c r="H38" i="1" s="1"/>
</calcChain>
</file>

<file path=xl/sharedStrings.xml><?xml version="1.0" encoding="utf-8"?>
<sst xmlns="http://schemas.openxmlformats.org/spreadsheetml/2006/main" count="74" uniqueCount="70">
  <si>
    <t>资产负债表</t>
    <phoneticPr fontId="1" type="noConversion"/>
  </si>
  <si>
    <t>编制单位:</t>
  </si>
  <si>
    <t>单位：元</t>
    <phoneticPr fontId="1" type="noConversion"/>
  </si>
  <si>
    <t>资     产</t>
  </si>
  <si>
    <t>行次</t>
  </si>
  <si>
    <t>负债及所有者权益</t>
  </si>
  <si>
    <t>流动资产:</t>
  </si>
  <si>
    <t>流动负债:</t>
  </si>
  <si>
    <t>货币资金</t>
  </si>
  <si>
    <t>短期借款</t>
  </si>
  <si>
    <t>短期投资</t>
  </si>
  <si>
    <t>应付票据</t>
  </si>
  <si>
    <t>应收票据</t>
  </si>
  <si>
    <t>应付账款</t>
  </si>
  <si>
    <t>应收股利</t>
  </si>
  <si>
    <t>预收货款</t>
  </si>
  <si>
    <t>应收账款</t>
  </si>
  <si>
    <t>应付工资</t>
  </si>
  <si>
    <t>其他应收款</t>
  </si>
  <si>
    <t>应付福利费</t>
  </si>
  <si>
    <t>预付货款</t>
  </si>
  <si>
    <t>未交税金</t>
  </si>
  <si>
    <t>应收补贴款</t>
  </si>
  <si>
    <t>应付股利</t>
  </si>
  <si>
    <t>存货</t>
  </si>
  <si>
    <t>其他应交款</t>
  </si>
  <si>
    <t>待摊费用</t>
  </si>
  <si>
    <t>其他应付款</t>
  </si>
  <si>
    <t>一年内到期的长期债券</t>
  </si>
  <si>
    <t>预提费用</t>
  </si>
  <si>
    <t>其他流动资产</t>
  </si>
  <si>
    <t>一年内到期的长期负债</t>
  </si>
  <si>
    <t>流动负债合计</t>
  </si>
  <si>
    <t>流动资产合计</t>
  </si>
  <si>
    <t>长期投资：</t>
  </si>
  <si>
    <t>长期负债：</t>
  </si>
  <si>
    <t>长期股权投资</t>
  </si>
  <si>
    <t>长期借款</t>
  </si>
  <si>
    <t>长期债权投资</t>
  </si>
  <si>
    <t>应付债券</t>
  </si>
  <si>
    <t>长期投资合计</t>
  </si>
  <si>
    <t>长期应付款</t>
  </si>
  <si>
    <t>固定资产：</t>
  </si>
  <si>
    <t>其他长期负债</t>
  </si>
  <si>
    <t>固定资产原值</t>
  </si>
  <si>
    <t>长期负债合计</t>
  </si>
  <si>
    <t>减：累计折旧</t>
  </si>
  <si>
    <t>递延税项：</t>
  </si>
  <si>
    <t>固定资产净值</t>
  </si>
  <si>
    <t>递延税款贷项</t>
  </si>
  <si>
    <t>固定资产清理</t>
  </si>
  <si>
    <t>在建工程</t>
  </si>
  <si>
    <t>负债合计</t>
  </si>
  <si>
    <t>所有者权益：</t>
  </si>
  <si>
    <t>固定资产合计</t>
  </si>
  <si>
    <t>实收资本</t>
  </si>
  <si>
    <t>无形资产及其他资产：</t>
  </si>
  <si>
    <t>资本公积</t>
  </si>
  <si>
    <t>无形资产</t>
  </si>
  <si>
    <t>投资收益</t>
  </si>
  <si>
    <t>长期待摊费用</t>
  </si>
  <si>
    <t>盈余公积</t>
  </si>
  <si>
    <t>无形及其他资产合计</t>
  </si>
  <si>
    <t>末分配利润</t>
  </si>
  <si>
    <t>所有者权益合计</t>
  </si>
  <si>
    <t>递延税款借项</t>
  </si>
  <si>
    <t>资 产 合 计</t>
  </si>
  <si>
    <t>负债及所有者权益合计</t>
  </si>
  <si>
    <t>年初数</t>
    <phoneticPr fontId="2" type="noConversion"/>
  </si>
  <si>
    <t>期末数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</si>
</sst>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yyyy&quot;年&quot;m&quot;月&quot;;@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2"/>
      <charset val="134"/>
    </font>
    <font>
      <sz val="11"/>
      <color theme="1"/>
      <name val="阿里巴巴普惠体 2.0 55 Regular"/>
      <family val="1"/>
      <charset val="134"/>
    </font>
    <font>
      <sz val="10"/>
      <color theme="1"/>
      <name val="阿里巴巴普惠体 2.0 55 Regular"/>
      <family val="1"/>
      <charset val="134"/>
    </font>
    <font>
      <b/>
      <sz val="10"/>
      <color theme="1"/>
      <name val="阿里巴巴普惠体 2.0 55 Regular"/>
      <family val="1"/>
      <charset val="134"/>
    </font>
    <font>
      <sz val="11"/>
      <color theme="0"/>
      <name val="阿里巴巴普惠体 2.0 55 Regular"/>
      <family val="1"/>
      <charset val="134"/>
    </font>
    <font>
      <u/>
      <sz val="16"/>
      <color theme="1"/>
      <name val="阿里巴巴普惠体 2.0 55 Regular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>
      <alignment vertical="center"/>
    </xf>
    <xf numFmtId="14" fontId="3" fillId="0" borderId="0" xfId="0" applyNumberFormat="1" applyFo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3" fontId="4" fillId="0" borderId="1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7B4A-8021-43BD-9870-8E36F553F28E}">
  <dimension ref="A1:H40"/>
  <sheetViews>
    <sheetView showGridLines="0" showZeros="0" tabSelected="1" zoomScale="110" zoomScaleNormal="110" workbookViewId="0">
      <selection activeCell="K28" sqref="K28"/>
    </sheetView>
  </sheetViews>
  <sheetFormatPr defaultRowHeight="16.899999999999999" x14ac:dyDescent="0.25"/>
  <cols>
    <col min="1" max="1" width="20.21875" style="1" customWidth="1"/>
    <col min="2" max="2" width="4.77734375" style="8" customWidth="1"/>
    <col min="3" max="4" width="13.44140625" style="1" bestFit="1" customWidth="1"/>
    <col min="5" max="5" width="20.88671875" style="1" customWidth="1"/>
    <col min="6" max="6" width="4.77734375" style="8" customWidth="1"/>
    <col min="7" max="7" width="13.44140625" style="1" bestFit="1" customWidth="1"/>
    <col min="8" max="8" width="14.21875" style="1" bestFit="1" customWidth="1"/>
    <col min="9" max="16384" width="8.88671875" style="1"/>
  </cols>
  <sheetData>
    <row r="1" spans="1:8" ht="25.05" x14ac:dyDescent="0.25">
      <c r="A1" s="16" t="s">
        <v>0</v>
      </c>
      <c r="B1" s="16"/>
      <c r="C1" s="16"/>
      <c r="D1" s="16"/>
      <c r="E1" s="16"/>
      <c r="F1" s="16"/>
      <c r="G1" s="16"/>
      <c r="H1" s="16"/>
    </row>
    <row r="2" spans="1:8" x14ac:dyDescent="0.25">
      <c r="A2" s="2" t="s">
        <v>1</v>
      </c>
      <c r="B2" s="3"/>
      <c r="C2" s="2"/>
      <c r="D2" s="17">
        <v>45838</v>
      </c>
      <c r="E2" s="17"/>
      <c r="F2" s="3"/>
      <c r="G2" s="2"/>
      <c r="H2" s="2" t="s">
        <v>2</v>
      </c>
    </row>
    <row r="3" spans="1:8" x14ac:dyDescent="0.25">
      <c r="A3" s="11" t="s">
        <v>3</v>
      </c>
      <c r="B3" s="12" t="s">
        <v>4</v>
      </c>
      <c r="C3" s="12" t="s">
        <v>68</v>
      </c>
      <c r="D3" s="13" t="s">
        <v>69</v>
      </c>
      <c r="E3" s="12" t="s">
        <v>5</v>
      </c>
      <c r="F3" s="12" t="s">
        <v>4</v>
      </c>
      <c r="G3" s="12" t="s">
        <v>68</v>
      </c>
      <c r="H3" s="14" t="s">
        <v>69</v>
      </c>
    </row>
    <row r="4" spans="1:8" x14ac:dyDescent="0.25">
      <c r="A4" s="4" t="s">
        <v>6</v>
      </c>
      <c r="B4" s="5"/>
      <c r="C4" s="15"/>
      <c r="D4" s="15"/>
      <c r="E4" s="4" t="s">
        <v>7</v>
      </c>
      <c r="F4" s="5"/>
      <c r="G4" s="15"/>
      <c r="H4" s="15"/>
    </row>
    <row r="5" spans="1:8" x14ac:dyDescent="0.25">
      <c r="A5" s="6" t="s">
        <v>8</v>
      </c>
      <c r="B5" s="5">
        <v>1</v>
      </c>
      <c r="C5" s="15">
        <v>13249.82</v>
      </c>
      <c r="D5" s="15">
        <v>416070.09999999986</v>
      </c>
      <c r="E5" s="6" t="s">
        <v>9</v>
      </c>
      <c r="F5" s="5">
        <v>46</v>
      </c>
      <c r="G5" s="15"/>
      <c r="H5" s="15"/>
    </row>
    <row r="6" spans="1:8" x14ac:dyDescent="0.25">
      <c r="A6" s="6" t="s">
        <v>10</v>
      </c>
      <c r="B6" s="5">
        <v>2</v>
      </c>
      <c r="C6" s="15"/>
      <c r="D6" s="15"/>
      <c r="E6" s="6" t="s">
        <v>11</v>
      </c>
      <c r="F6" s="5">
        <v>47</v>
      </c>
      <c r="G6" s="15"/>
      <c r="H6" s="15"/>
    </row>
    <row r="7" spans="1:8" x14ac:dyDescent="0.25">
      <c r="A7" s="6" t="s">
        <v>12</v>
      </c>
      <c r="B7" s="5">
        <v>3</v>
      </c>
      <c r="C7" s="15"/>
      <c r="D7" s="15"/>
      <c r="E7" s="6" t="s">
        <v>13</v>
      </c>
      <c r="F7" s="5">
        <v>48</v>
      </c>
      <c r="G7" s="15">
        <v>1303265.46</v>
      </c>
      <c r="H7" s="15">
        <v>3041536.82</v>
      </c>
    </row>
    <row r="8" spans="1:8" x14ac:dyDescent="0.25">
      <c r="A8" s="6" t="s">
        <v>14</v>
      </c>
      <c r="B8" s="5">
        <v>4</v>
      </c>
      <c r="C8" s="15"/>
      <c r="D8" s="15"/>
      <c r="E8" s="6" t="s">
        <v>15</v>
      </c>
      <c r="F8" s="5">
        <v>49</v>
      </c>
      <c r="G8" s="15">
        <v>0</v>
      </c>
      <c r="H8" s="15">
        <v>179509.4</v>
      </c>
    </row>
    <row r="9" spans="1:8" x14ac:dyDescent="0.25">
      <c r="A9" s="6" t="s">
        <v>16</v>
      </c>
      <c r="B9" s="5">
        <v>5</v>
      </c>
      <c r="C9" s="15">
        <v>1132510.92</v>
      </c>
      <c r="D9" s="15">
        <v>2292233.7599999998</v>
      </c>
      <c r="E9" s="6" t="s">
        <v>17</v>
      </c>
      <c r="F9" s="5">
        <v>51</v>
      </c>
      <c r="G9" s="15">
        <v>67891</v>
      </c>
      <c r="H9" s="15">
        <v>64068.800000000003</v>
      </c>
    </row>
    <row r="10" spans="1:8" x14ac:dyDescent="0.25">
      <c r="A10" s="6" t="s">
        <v>18</v>
      </c>
      <c r="B10" s="5">
        <v>6</v>
      </c>
      <c r="C10" s="15">
        <v>0</v>
      </c>
      <c r="D10" s="15">
        <v>246095</v>
      </c>
      <c r="E10" s="6" t="s">
        <v>19</v>
      </c>
      <c r="F10" s="5">
        <v>52</v>
      </c>
      <c r="G10" s="15">
        <v>7736.9</v>
      </c>
      <c r="H10" s="15">
        <v>112358.95000000007</v>
      </c>
    </row>
    <row r="11" spans="1:8" x14ac:dyDescent="0.25">
      <c r="A11" s="6" t="s">
        <v>20</v>
      </c>
      <c r="B11" s="5">
        <v>7</v>
      </c>
      <c r="C11" s="15">
        <v>0</v>
      </c>
      <c r="D11" s="15">
        <v>107871</v>
      </c>
      <c r="E11" s="6" t="s">
        <v>21</v>
      </c>
      <c r="F11" s="5">
        <v>53</v>
      </c>
      <c r="G11" s="15">
        <v>151146.14000000001</v>
      </c>
      <c r="H11" s="15">
        <v>27590.940000000061</v>
      </c>
    </row>
    <row r="12" spans="1:8" x14ac:dyDescent="0.25">
      <c r="A12" s="6" t="s">
        <v>22</v>
      </c>
      <c r="B12" s="5">
        <v>8</v>
      </c>
      <c r="C12" s="15"/>
      <c r="D12" s="15"/>
      <c r="E12" s="6" t="s">
        <v>23</v>
      </c>
      <c r="F12" s="5">
        <v>54</v>
      </c>
      <c r="G12" s="15"/>
      <c r="H12" s="15"/>
    </row>
    <row r="13" spans="1:8" x14ac:dyDescent="0.25">
      <c r="A13" s="6" t="s">
        <v>24</v>
      </c>
      <c r="B13" s="5">
        <v>9</v>
      </c>
      <c r="C13" s="15">
        <v>618302.02</v>
      </c>
      <c r="D13" s="15">
        <v>1258286.3599999999</v>
      </c>
      <c r="E13" s="6" t="s">
        <v>25</v>
      </c>
      <c r="F13" s="5">
        <v>55</v>
      </c>
      <c r="G13" s="15">
        <v>4114.67</v>
      </c>
      <c r="H13" s="15">
        <v>76315.929999999993</v>
      </c>
    </row>
    <row r="14" spans="1:8" x14ac:dyDescent="0.25">
      <c r="A14" s="6" t="s">
        <v>26</v>
      </c>
      <c r="B14" s="5">
        <v>10</v>
      </c>
      <c r="C14" s="15">
        <v>0</v>
      </c>
      <c r="D14" s="15">
        <v>0</v>
      </c>
      <c r="E14" s="6" t="s">
        <v>27</v>
      </c>
      <c r="F14" s="5">
        <v>50</v>
      </c>
      <c r="G14" s="15">
        <v>451013.45</v>
      </c>
      <c r="H14" s="15">
        <v>3729610.09</v>
      </c>
    </row>
    <row r="15" spans="1:8" x14ac:dyDescent="0.25">
      <c r="A15" s="6" t="s">
        <v>28</v>
      </c>
      <c r="B15" s="5">
        <v>21</v>
      </c>
      <c r="C15" s="15"/>
      <c r="D15" s="15"/>
      <c r="E15" s="6" t="s">
        <v>29</v>
      </c>
      <c r="F15" s="5">
        <v>56</v>
      </c>
      <c r="G15" s="15"/>
      <c r="H15" s="15"/>
    </row>
    <row r="16" spans="1:8" x14ac:dyDescent="0.25">
      <c r="A16" s="6" t="s">
        <v>30</v>
      </c>
      <c r="B16" s="5">
        <v>24</v>
      </c>
      <c r="C16" s="15"/>
      <c r="D16" s="15"/>
      <c r="E16" s="6" t="s">
        <v>31</v>
      </c>
      <c r="F16" s="5">
        <v>58</v>
      </c>
      <c r="G16" s="15"/>
      <c r="H16" s="15"/>
    </row>
    <row r="17" spans="1:8" x14ac:dyDescent="0.25">
      <c r="A17" s="6"/>
      <c r="B17" s="5"/>
      <c r="C17" s="15"/>
      <c r="D17" s="15"/>
      <c r="E17" s="7" t="s">
        <v>32</v>
      </c>
      <c r="F17" s="7">
        <v>65</v>
      </c>
      <c r="G17" s="15">
        <v>1985167.62</v>
      </c>
      <c r="H17" s="15">
        <f>SUM(H5:H16)</f>
        <v>7230990.9299999997</v>
      </c>
    </row>
    <row r="18" spans="1:8" x14ac:dyDescent="0.25">
      <c r="A18" s="7" t="s">
        <v>33</v>
      </c>
      <c r="B18" s="7">
        <v>31</v>
      </c>
      <c r="C18" s="15">
        <v>1764062.76</v>
      </c>
      <c r="D18" s="15">
        <f>SUM(D4:D17)</f>
        <v>4320556.2199999988</v>
      </c>
      <c r="E18" s="4"/>
      <c r="F18" s="5"/>
      <c r="G18" s="15"/>
      <c r="H18" s="15"/>
    </row>
    <row r="19" spans="1:8" x14ac:dyDescent="0.25">
      <c r="A19" s="4" t="s">
        <v>34</v>
      </c>
      <c r="B19" s="5"/>
      <c r="C19" s="15"/>
      <c r="D19" s="15"/>
      <c r="E19" s="4" t="s">
        <v>35</v>
      </c>
      <c r="F19" s="5"/>
      <c r="G19" s="15"/>
      <c r="H19" s="15"/>
    </row>
    <row r="20" spans="1:8" x14ac:dyDescent="0.25">
      <c r="A20" s="6" t="s">
        <v>36</v>
      </c>
      <c r="B20" s="5">
        <v>32</v>
      </c>
      <c r="C20" s="15"/>
      <c r="D20" s="15"/>
      <c r="E20" s="6" t="s">
        <v>37</v>
      </c>
      <c r="F20" s="5">
        <v>66</v>
      </c>
      <c r="G20" s="15"/>
      <c r="H20" s="15"/>
    </row>
    <row r="21" spans="1:8" x14ac:dyDescent="0.25">
      <c r="A21" s="6" t="s">
        <v>38</v>
      </c>
      <c r="B21" s="5">
        <v>34</v>
      </c>
      <c r="C21" s="15"/>
      <c r="D21" s="15"/>
      <c r="E21" s="6" t="s">
        <v>39</v>
      </c>
      <c r="F21" s="5">
        <v>67</v>
      </c>
      <c r="G21" s="15"/>
      <c r="H21" s="15"/>
    </row>
    <row r="22" spans="1:8" x14ac:dyDescent="0.25">
      <c r="A22" s="7" t="s">
        <v>40</v>
      </c>
      <c r="B22" s="7">
        <v>38</v>
      </c>
      <c r="C22" s="15"/>
      <c r="D22" s="15"/>
      <c r="E22" s="6" t="s">
        <v>41</v>
      </c>
      <c r="F22" s="5"/>
      <c r="G22" s="15"/>
      <c r="H22" s="15"/>
    </row>
    <row r="23" spans="1:8" x14ac:dyDescent="0.25">
      <c r="A23" s="4" t="s">
        <v>42</v>
      </c>
      <c r="B23" s="5"/>
      <c r="C23" s="15"/>
      <c r="D23" s="15"/>
      <c r="E23" s="6" t="s">
        <v>43</v>
      </c>
      <c r="F23" s="5"/>
      <c r="G23" s="15"/>
      <c r="H23" s="15"/>
    </row>
    <row r="24" spans="1:8" x14ac:dyDescent="0.25">
      <c r="A24" s="6" t="s">
        <v>44</v>
      </c>
      <c r="B24" s="5">
        <v>39</v>
      </c>
      <c r="C24" s="15">
        <v>838183</v>
      </c>
      <c r="D24" s="15">
        <v>1202395</v>
      </c>
      <c r="E24" s="7" t="s">
        <v>45</v>
      </c>
      <c r="F24" s="7">
        <v>76</v>
      </c>
      <c r="G24" s="15">
        <v>0</v>
      </c>
      <c r="H24" s="15">
        <f>SUM(H20:H23)</f>
        <v>0</v>
      </c>
    </row>
    <row r="25" spans="1:8" x14ac:dyDescent="0.25">
      <c r="A25" s="6" t="s">
        <v>46</v>
      </c>
      <c r="B25" s="5">
        <v>40</v>
      </c>
      <c r="C25" s="15">
        <v>32570.33</v>
      </c>
      <c r="D25" s="15">
        <v>131127.10999999999</v>
      </c>
      <c r="E25" s="4" t="s">
        <v>47</v>
      </c>
      <c r="F25" s="5"/>
      <c r="G25" s="15"/>
      <c r="H25" s="15"/>
    </row>
    <row r="26" spans="1:8" x14ac:dyDescent="0.25">
      <c r="A26" s="6" t="s">
        <v>48</v>
      </c>
      <c r="B26" s="5">
        <v>41</v>
      </c>
      <c r="C26" s="15">
        <v>805612.67</v>
      </c>
      <c r="D26" s="15">
        <f>D24-D25</f>
        <v>1071267.8900000001</v>
      </c>
      <c r="E26" s="6" t="s">
        <v>49</v>
      </c>
      <c r="F26" s="5">
        <v>77</v>
      </c>
      <c r="G26" s="15"/>
      <c r="H26" s="15"/>
    </row>
    <row r="27" spans="1:8" x14ac:dyDescent="0.25">
      <c r="A27" s="6" t="s">
        <v>50</v>
      </c>
      <c r="B27" s="5">
        <v>43</v>
      </c>
      <c r="C27" s="15"/>
      <c r="D27" s="15"/>
      <c r="E27" s="6"/>
      <c r="F27" s="5"/>
      <c r="G27" s="15"/>
      <c r="H27" s="15"/>
    </row>
    <row r="28" spans="1:8" x14ac:dyDescent="0.25">
      <c r="A28" s="6" t="s">
        <v>51</v>
      </c>
      <c r="B28" s="5">
        <v>44</v>
      </c>
      <c r="C28" s="15">
        <v>0</v>
      </c>
      <c r="D28" s="15">
        <v>155933.07999999996</v>
      </c>
      <c r="E28" s="7" t="s">
        <v>52</v>
      </c>
      <c r="F28" s="5"/>
      <c r="G28" s="15">
        <v>1985167.62</v>
      </c>
      <c r="H28" s="15">
        <f>H17+H24+H26</f>
        <v>7230990.9299999997</v>
      </c>
    </row>
    <row r="29" spans="1:8" x14ac:dyDescent="0.25">
      <c r="A29" s="6"/>
      <c r="B29" s="5"/>
      <c r="C29" s="15"/>
      <c r="D29" s="15"/>
      <c r="E29" s="4" t="s">
        <v>53</v>
      </c>
      <c r="F29" s="5"/>
      <c r="G29" s="15"/>
      <c r="H29" s="15"/>
    </row>
    <row r="30" spans="1:8" x14ac:dyDescent="0.25">
      <c r="A30" s="7" t="s">
        <v>54</v>
      </c>
      <c r="B30" s="7">
        <v>50</v>
      </c>
      <c r="C30" s="15">
        <v>805612.67</v>
      </c>
      <c r="D30" s="15">
        <f>SUM(D26:D29)</f>
        <v>1227200.9700000002</v>
      </c>
      <c r="E30" s="6" t="s">
        <v>55</v>
      </c>
      <c r="F30" s="5">
        <v>78</v>
      </c>
      <c r="G30" s="15">
        <v>500000</v>
      </c>
      <c r="H30" s="15">
        <v>500000</v>
      </c>
    </row>
    <row r="31" spans="1:8" x14ac:dyDescent="0.25">
      <c r="A31" s="4" t="s">
        <v>56</v>
      </c>
      <c r="B31" s="5"/>
      <c r="C31" s="15"/>
      <c r="D31" s="15"/>
      <c r="E31" s="6" t="s">
        <v>57</v>
      </c>
      <c r="F31" s="5">
        <v>79</v>
      </c>
      <c r="G31" s="15"/>
      <c r="H31" s="15"/>
    </row>
    <row r="32" spans="1:8" x14ac:dyDescent="0.25">
      <c r="A32" s="6" t="s">
        <v>58</v>
      </c>
      <c r="B32" s="5">
        <v>51</v>
      </c>
      <c r="C32" s="15"/>
      <c r="D32" s="15"/>
      <c r="E32" s="6" t="s">
        <v>59</v>
      </c>
      <c r="F32" s="5">
        <v>80</v>
      </c>
      <c r="G32" s="15"/>
      <c r="H32" s="15"/>
    </row>
    <row r="33" spans="1:8" x14ac:dyDescent="0.25">
      <c r="A33" s="6" t="s">
        <v>60</v>
      </c>
      <c r="B33" s="5">
        <v>52</v>
      </c>
      <c r="C33" s="15"/>
      <c r="D33" s="15"/>
      <c r="E33" s="6" t="s">
        <v>61</v>
      </c>
      <c r="F33" s="5">
        <v>81</v>
      </c>
      <c r="G33" s="15">
        <v>0</v>
      </c>
      <c r="H33" s="15">
        <v>0</v>
      </c>
    </row>
    <row r="34" spans="1:8" x14ac:dyDescent="0.25">
      <c r="A34" s="7" t="s">
        <v>62</v>
      </c>
      <c r="B34" s="7">
        <v>60</v>
      </c>
      <c r="C34" s="15">
        <v>0</v>
      </c>
      <c r="D34" s="15">
        <f>D32+D33</f>
        <v>0</v>
      </c>
      <c r="E34" s="6" t="s">
        <v>63</v>
      </c>
      <c r="F34" s="5">
        <v>85</v>
      </c>
      <c r="G34" s="15">
        <v>84507.81</v>
      </c>
      <c r="H34" s="15">
        <v>-2183233.7400000002</v>
      </c>
    </row>
    <row r="35" spans="1:8" x14ac:dyDescent="0.25">
      <c r="A35" s="4"/>
      <c r="B35" s="5"/>
      <c r="C35" s="15"/>
      <c r="D35" s="15"/>
      <c r="E35" s="4"/>
      <c r="F35" s="5"/>
      <c r="G35" s="15"/>
      <c r="H35" s="15"/>
    </row>
    <row r="36" spans="1:8" x14ac:dyDescent="0.25">
      <c r="A36" s="4" t="s">
        <v>47</v>
      </c>
      <c r="B36" s="5"/>
      <c r="C36" s="15"/>
      <c r="D36" s="15"/>
      <c r="E36" s="7" t="s">
        <v>64</v>
      </c>
      <c r="F36" s="7">
        <v>86</v>
      </c>
      <c r="G36" s="15">
        <v>584507.81000000006</v>
      </c>
      <c r="H36" s="15">
        <f>SUM(H29:H35)</f>
        <v>-1683233.7400000002</v>
      </c>
    </row>
    <row r="37" spans="1:8" x14ac:dyDescent="0.25">
      <c r="A37" s="6" t="s">
        <v>65</v>
      </c>
      <c r="B37" s="5">
        <v>61</v>
      </c>
      <c r="C37" s="15"/>
      <c r="D37" s="15"/>
      <c r="E37" s="4"/>
      <c r="F37" s="5"/>
      <c r="G37" s="15"/>
      <c r="H37" s="15"/>
    </row>
    <row r="38" spans="1:8" x14ac:dyDescent="0.25">
      <c r="A38" s="7" t="s">
        <v>66</v>
      </c>
      <c r="B38" s="7">
        <v>64</v>
      </c>
      <c r="C38" s="15">
        <f>C18+C30</f>
        <v>2569675.4300000002</v>
      </c>
      <c r="D38" s="15">
        <f>D18+D22+D30+D34+D37</f>
        <v>5547757.1899999995</v>
      </c>
      <c r="E38" s="7" t="s">
        <v>67</v>
      </c>
      <c r="F38" s="7">
        <v>90</v>
      </c>
      <c r="G38" s="15">
        <f>G28+G36</f>
        <v>2569675.4300000002</v>
      </c>
      <c r="H38" s="15">
        <f>H28+H36</f>
        <v>5547757.1899999995</v>
      </c>
    </row>
    <row r="39" spans="1:8" x14ac:dyDescent="0.25">
      <c r="C39" s="9"/>
    </row>
    <row r="40" spans="1:8" x14ac:dyDescent="0.25">
      <c r="H40" s="10">
        <f ca="1">TODAY()</f>
        <v>45740</v>
      </c>
    </row>
  </sheetData>
  <mergeCells count="2">
    <mergeCell ref="A1:H1"/>
    <mergeCell ref="D2:E2"/>
  </mergeCells>
  <phoneticPr fontId="1" type="noConversion"/>
  <conditionalFormatting sqref="H38">
    <cfRule type="cellIs" dxfId="0" priority="1" operator="notEqual">
      <formula>$D$38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资产负债表</vt:lpstr>
      <vt:lpstr>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祝 洪忠</dc:creator>
  <cp:lastModifiedBy>祝 洪忠</cp:lastModifiedBy>
  <dcterms:created xsi:type="dcterms:W3CDTF">2025-02-22T03:21:08Z</dcterms:created>
  <dcterms:modified xsi:type="dcterms:W3CDTF">2025-03-24T02:21:28Z</dcterms:modified>
</cp:coreProperties>
</file>